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0.5\臨床研究所\治験管理室\10.治験事務局業務\☆文書保管\保管箱料改定_20250401改定\"/>
    </mc:Choice>
  </mc:AlternateContent>
  <xr:revisionPtr revIDLastSave="0" documentId="13_ncr:1_{EAA69FA4-D0F7-4C4B-9DA8-0C4AA31697EA}" xr6:coauthVersionLast="47" xr6:coauthVersionMax="47" xr10:uidLastSave="{00000000-0000-0000-0000-000000000000}"/>
  <bookViews>
    <workbookView xWindow="-615" yWindow="150" windowWidth="20490" windowHeight="10710" xr2:uid="{00000000-000D-0000-FFFF-FFFF00000000}"/>
  </bookViews>
  <sheets>
    <sheet name="5箱（基本）25年" sheetId="13" r:id="rId1"/>
    <sheet name="5箱（基本）15年" sheetId="1" r:id="rId2"/>
  </sheets>
  <definedNames>
    <definedName name="_xlnm.Print_Area" localSheetId="1">'5箱（基本）15年'!$A$1:$H$17</definedName>
    <definedName name="_xlnm.Print_Area" localSheetId="0">'5箱（基本）25年'!$A$1:$H$17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3" l="1"/>
  <c r="F7" i="13"/>
  <c r="F6" i="13"/>
  <c r="F5" i="13"/>
  <c r="F9" i="13" l="1"/>
  <c r="F10" i="13" s="1"/>
  <c r="F5" i="1" l="1"/>
  <c r="F6" i="1"/>
  <c r="F7" i="1"/>
  <c r="F8" i="1"/>
  <c r="F9" i="1" l="1"/>
  <c r="F10" i="1" s="1"/>
</calcChain>
</file>

<file path=xl/sharedStrings.xml><?xml version="1.0" encoding="utf-8"?>
<sst xmlns="http://schemas.openxmlformats.org/spreadsheetml/2006/main" count="48" uniqueCount="27">
  <si>
    <t>文書保管料</t>
    <rPh sb="0" eb="2">
      <t>ブンショ</t>
    </rPh>
    <rPh sb="2" eb="4">
      <t>ホカン</t>
    </rPh>
    <rPh sb="4" eb="5">
      <t>リョウ</t>
    </rPh>
    <phoneticPr fontId="2"/>
  </si>
  <si>
    <t>廃棄料</t>
    <rPh sb="0" eb="2">
      <t>ハイキ</t>
    </rPh>
    <rPh sb="2" eb="3">
      <t>リョウ</t>
    </rPh>
    <phoneticPr fontId="2"/>
  </si>
  <si>
    <t>保管箱料</t>
    <rPh sb="0" eb="2">
      <t>ホカン</t>
    </rPh>
    <rPh sb="2" eb="3">
      <t>ハコ</t>
    </rPh>
    <rPh sb="3" eb="4">
      <t>リョウ</t>
    </rPh>
    <phoneticPr fontId="2"/>
  </si>
  <si>
    <t>保管期間</t>
    <rPh sb="0" eb="2">
      <t>ホカン</t>
    </rPh>
    <rPh sb="2" eb="4">
      <t>キカン</t>
    </rPh>
    <phoneticPr fontId="2"/>
  </si>
  <si>
    <t>箱数</t>
    <rPh sb="0" eb="2">
      <t>ハコスウ</t>
    </rPh>
    <phoneticPr fontId="2"/>
  </si>
  <si>
    <t>１箱あたり</t>
    <rPh sb="1" eb="2">
      <t>ハコ</t>
    </rPh>
    <phoneticPr fontId="2"/>
  </si>
  <si>
    <t>（税抜）</t>
    <rPh sb="1" eb="3">
      <t>ゼイヌキ</t>
    </rPh>
    <phoneticPr fontId="2"/>
  </si>
  <si>
    <t>箱数×保管期間（月）</t>
    <rPh sb="0" eb="2">
      <t>ハコスウ</t>
    </rPh>
    <rPh sb="3" eb="5">
      <t>ホカン</t>
    </rPh>
    <rPh sb="5" eb="7">
      <t>キカン</t>
    </rPh>
    <rPh sb="8" eb="9">
      <t>ツキ</t>
    </rPh>
    <phoneticPr fontId="2"/>
  </si>
  <si>
    <t>集配入庫料、配送料</t>
    <rPh sb="0" eb="2">
      <t>シュウハイ</t>
    </rPh>
    <rPh sb="2" eb="4">
      <t>ニュウコ</t>
    </rPh>
    <rPh sb="4" eb="5">
      <t>リョウ</t>
    </rPh>
    <rPh sb="6" eb="8">
      <t>ハイソウ</t>
    </rPh>
    <rPh sb="8" eb="9">
      <t>リョウ</t>
    </rPh>
    <phoneticPr fontId="2"/>
  </si>
  <si>
    <t>数字を入力</t>
    <rPh sb="0" eb="2">
      <t>スウジ</t>
    </rPh>
    <rPh sb="3" eb="5">
      <t>ニュウリョク</t>
    </rPh>
    <phoneticPr fontId="2"/>
  </si>
  <si>
    <t>１課題５箱を基本とする。</t>
    <rPh sb="1" eb="3">
      <t>カダイ</t>
    </rPh>
    <rPh sb="4" eb="5">
      <t>ハコ</t>
    </rPh>
    <rPh sb="6" eb="8">
      <t>キホン</t>
    </rPh>
    <phoneticPr fontId="2"/>
  </si>
  <si>
    <t>間接経費</t>
    <rPh sb="0" eb="2">
      <t>カンセツ</t>
    </rPh>
    <rPh sb="2" eb="4">
      <t>ケイヒ</t>
    </rPh>
    <phoneticPr fontId="2"/>
  </si>
  <si>
    <t>直接経費</t>
    <rPh sb="0" eb="2">
      <t>チョクセツ</t>
    </rPh>
    <rPh sb="2" eb="4">
      <t>ケイヒ</t>
    </rPh>
    <phoneticPr fontId="2"/>
  </si>
  <si>
    <t>合計</t>
    <rPh sb="0" eb="2">
      <t>ゴウケイ</t>
    </rPh>
    <phoneticPr fontId="2"/>
  </si>
  <si>
    <t>１課題５箱を基本とする。</t>
  </si>
  <si>
    <t>（15年保管）</t>
    <rPh sb="3" eb="4">
      <t>ネン</t>
    </rPh>
    <rPh sb="4" eb="6">
      <t>ホカン</t>
    </rPh>
    <phoneticPr fontId="2"/>
  </si>
  <si>
    <t>（25年保管）</t>
    <rPh sb="3" eb="4">
      <t>ネン</t>
    </rPh>
    <rPh sb="4" eb="6">
      <t>ホカン</t>
    </rPh>
    <phoneticPr fontId="2"/>
  </si>
  <si>
    <t>文書外部保管料算定表１</t>
    <rPh sb="0" eb="2">
      <t>ブンショ</t>
    </rPh>
    <rPh sb="2" eb="4">
      <t>ガイブ</t>
    </rPh>
    <rPh sb="4" eb="6">
      <t>ホカン</t>
    </rPh>
    <rPh sb="6" eb="7">
      <t>リョウ</t>
    </rPh>
    <rPh sb="7" eb="9">
      <t>サンテイ</t>
    </rPh>
    <rPh sb="9" eb="10">
      <t>ヒョウ</t>
    </rPh>
    <phoneticPr fontId="2"/>
  </si>
  <si>
    <t>文書外部保管料算定表２</t>
    <rPh sb="0" eb="2">
      <t>ブンショ</t>
    </rPh>
    <rPh sb="2" eb="4">
      <t>ガイブ</t>
    </rPh>
    <rPh sb="4" eb="6">
      <t>ホカン</t>
    </rPh>
    <rPh sb="6" eb="7">
      <t>リョウ</t>
    </rPh>
    <rPh sb="7" eb="9">
      <t>サンテイ</t>
    </rPh>
    <rPh sb="9" eb="10">
      <t>ヒョウ</t>
    </rPh>
    <phoneticPr fontId="2"/>
  </si>
  <si>
    <t>※１箱であっても複数の箱であっても保管に係る手間の違いがないことから１課題５箱を基本</t>
    <rPh sb="2" eb="3">
      <t>ハコ</t>
    </rPh>
    <rPh sb="8" eb="10">
      <t>フクスウ</t>
    </rPh>
    <rPh sb="11" eb="12">
      <t>ハコ</t>
    </rPh>
    <rPh sb="17" eb="19">
      <t>ホカン</t>
    </rPh>
    <rPh sb="20" eb="21">
      <t>カカワ</t>
    </rPh>
    <rPh sb="22" eb="24">
      <t>テマ</t>
    </rPh>
    <rPh sb="25" eb="26">
      <t>チガ</t>
    </rPh>
    <rPh sb="35" eb="37">
      <t>カダイ</t>
    </rPh>
    <rPh sb="38" eb="39">
      <t>ハコ</t>
    </rPh>
    <rPh sb="40" eb="42">
      <t>キホン</t>
    </rPh>
    <phoneticPr fontId="2"/>
  </si>
  <si>
    <t>とする。</t>
    <phoneticPr fontId="2"/>
  </si>
  <si>
    <t>1～4合計額×30％</t>
    <rPh sb="3" eb="5">
      <t>ゴウケイ</t>
    </rPh>
    <rPh sb="5" eb="6">
      <t>ガク</t>
    </rPh>
    <phoneticPr fontId="2"/>
  </si>
  <si>
    <t>６に消費税を乗じた金額が請求額である。</t>
    <rPh sb="2" eb="5">
      <t>ショウヒゼイ</t>
    </rPh>
    <rPh sb="6" eb="7">
      <t>ジョウ</t>
    </rPh>
    <rPh sb="9" eb="11">
      <t>キンガク</t>
    </rPh>
    <rPh sb="12" eb="14">
      <t>セイキュウ</t>
    </rPh>
    <rPh sb="14" eb="15">
      <t>ガク</t>
    </rPh>
    <phoneticPr fontId="2"/>
  </si>
  <si>
    <t>千円未満切上</t>
    <rPh sb="0" eb="2">
      <t>センエン</t>
    </rPh>
    <rPh sb="2" eb="4">
      <t>ミマン</t>
    </rPh>
    <rPh sb="4" eb="6">
      <t>キリアゲ</t>
    </rPh>
    <phoneticPr fontId="2"/>
  </si>
  <si>
    <t>千円未満切上</t>
    <phoneticPr fontId="2"/>
  </si>
  <si>
    <t>※５箱を超える場合は、１箱につき77,000円（税抜）を加算する。</t>
    <rPh sb="2" eb="3">
      <t>ハコ</t>
    </rPh>
    <rPh sb="4" eb="5">
      <t>コ</t>
    </rPh>
    <rPh sb="7" eb="9">
      <t>バアイ</t>
    </rPh>
    <rPh sb="12" eb="13">
      <t>ハコ</t>
    </rPh>
    <rPh sb="22" eb="23">
      <t>エン</t>
    </rPh>
    <rPh sb="24" eb="26">
      <t>ゼイヌキ</t>
    </rPh>
    <rPh sb="28" eb="30">
      <t>カサン</t>
    </rPh>
    <phoneticPr fontId="2"/>
  </si>
  <si>
    <t>※５箱を超える場合は、１箱につき124,000円（税抜）を加算する。</t>
    <rPh sb="2" eb="3">
      <t>ハコ</t>
    </rPh>
    <rPh sb="4" eb="5">
      <t>コ</t>
    </rPh>
    <rPh sb="7" eb="9">
      <t>バアイ</t>
    </rPh>
    <rPh sb="12" eb="13">
      <t>ハコ</t>
    </rPh>
    <rPh sb="23" eb="24">
      <t>エン</t>
    </rPh>
    <rPh sb="25" eb="27">
      <t>ゼイヌキ</t>
    </rPh>
    <rPh sb="29" eb="3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</si>
</sst>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0" fillId="0" borderId="1" xfId="0" applyBorder="1">
      <alignment vertical="center"/>
    </xf>
    <xf numFmtId="38" fontId="0" fillId="0" borderId="1" xfId="1" applyFont="1" applyBorder="1">
      <alignment vertical="center"/>
    </xf>
    <xf numFmtId="0" fontId="0" fillId="0" borderId="0" xfId="0" applyBorder="1">
      <alignment vertical="center"/>
    </xf>
    <xf numFmtId="0" fontId="0" fillId="0" borderId="0" xfId="0" applyBorder="1" applyAlignment="1">
      <alignment horizontal="right" vertical="center"/>
    </xf>
    <xf numFmtId="0" fontId="0" fillId="2" borderId="1" xfId="0" applyFill="1" applyBorder="1">
      <alignment vertical="center"/>
    </xf>
    <xf numFmtId="0" fontId="0" fillId="0" borderId="4" xfId="0" applyBorder="1" applyAlignment="1">
      <alignment horizontal="right" vertical="center"/>
    </xf>
    <xf numFmtId="0" fontId="0" fillId="2" borderId="4" xfId="0" applyFill="1" applyBorder="1">
      <alignment vertical="center"/>
    </xf>
    <xf numFmtId="0" fontId="0" fillId="0" borderId="5" xfId="0" applyBorder="1">
      <alignment vertical="center"/>
    </xf>
    <xf numFmtId="0" fontId="0" fillId="0" borderId="6" xfId="0" applyBorder="1" applyAlignment="1">
      <alignment horizontal="right" vertical="center"/>
    </xf>
    <xf numFmtId="0" fontId="0" fillId="0" borderId="6" xfId="0" applyFill="1" applyBorder="1">
      <alignment vertical="center"/>
    </xf>
    <xf numFmtId="0" fontId="0" fillId="0" borderId="7" xfId="0" applyBorder="1">
      <alignment vertical="center"/>
    </xf>
    <xf numFmtId="0" fontId="0" fillId="0" borderId="11" xfId="0" applyBorder="1">
      <alignment vertical="center"/>
    </xf>
    <xf numFmtId="0" fontId="0" fillId="0" borderId="16" xfId="0" applyBorder="1">
      <alignment vertical="center"/>
    </xf>
    <xf numFmtId="0" fontId="0" fillId="0" borderId="3" xfId="0" applyBorder="1">
      <alignment vertical="center"/>
    </xf>
    <xf numFmtId="0" fontId="0" fillId="0" borderId="22" xfId="0" applyBorder="1">
      <alignment vertical="center"/>
    </xf>
    <xf numFmtId="0" fontId="0" fillId="0" borderId="23" xfId="0" applyBorder="1">
      <alignment vertical="center"/>
    </xf>
    <xf numFmtId="0" fontId="0" fillId="0" borderId="22" xfId="0" applyBorder="1" applyAlignment="1">
      <alignment horizontal="right" vertical="center"/>
    </xf>
    <xf numFmtId="0" fontId="0" fillId="0" borderId="20" xfId="0" applyBorder="1" applyAlignment="1">
      <alignment horizontal="right" vertical="center"/>
    </xf>
    <xf numFmtId="0" fontId="0" fillId="0" borderId="3" xfId="0" applyBorder="1" applyAlignment="1">
      <alignment horizontal="right" vertical="center"/>
    </xf>
    <xf numFmtId="38" fontId="0" fillId="0" borderId="12" xfId="1" applyFont="1" applyBorder="1" applyAlignment="1">
      <alignment horizontal="right" vertical="center"/>
    </xf>
    <xf numFmtId="38" fontId="0" fillId="0" borderId="13" xfId="1" applyFont="1" applyBorder="1" applyAlignment="1">
      <alignment horizontal="right" vertical="center"/>
    </xf>
    <xf numFmtId="0" fontId="0" fillId="0" borderId="21" xfId="0" applyBorder="1" applyAlignment="1">
      <alignment horizontal="right" vertical="center"/>
    </xf>
    <xf numFmtId="0" fontId="0" fillId="0" borderId="17" xfId="0" applyBorder="1" applyAlignment="1">
      <alignment horizontal="right" vertical="center"/>
    </xf>
    <xf numFmtId="38" fontId="0" fillId="0" borderId="14" xfId="1" applyFont="1" applyBorder="1" applyAlignment="1">
      <alignment horizontal="right" vertical="center"/>
    </xf>
    <xf numFmtId="38" fontId="0" fillId="0" borderId="15" xfId="1" applyFont="1" applyBorder="1" applyAlignment="1">
      <alignment horizontal="right" vertical="center"/>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38" fontId="0" fillId="0" borderId="8" xfId="1" applyFont="1" applyBorder="1" applyAlignment="1">
      <alignment horizontal="right" vertical="center"/>
    </xf>
    <xf numFmtId="38" fontId="0" fillId="0" borderId="9" xfId="1" applyFont="1" applyBorder="1" applyAlignment="1">
      <alignment horizontal="right" vertical="center"/>
    </xf>
    <xf numFmtId="38" fontId="0" fillId="0" borderId="2" xfId="1" applyFont="1" applyBorder="1" applyAlignment="1">
      <alignment horizontal="right" vertical="center"/>
    </xf>
    <xf numFmtId="38" fontId="0" fillId="0" borderId="10" xfId="1" applyFont="1" applyBorder="1" applyAlignment="1">
      <alignment horizontal="right" vertical="center"/>
    </xf>
    <xf numFmtId="0" fontId="0" fillId="0" borderId="14" xfId="0" applyBorder="1" applyAlignment="1">
      <alignment horizontal="right" vertical="center"/>
    </xf>
    <xf numFmtId="0" fontId="0" fillId="0" borderId="24" xfId="0"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6"/>
  <sheetViews>
    <sheetView tabSelected="1" zoomScaleNormal="100" workbookViewId="0">
      <selection activeCell="E8" sqref="E8"/>
    </sheetView>
  </sheetViews>
  <sheetFormatPr defaultRowHeight="13.5" x14ac:dyDescent="0.15"/>
  <cols>
    <col min="1" max="1" width="4" customWidth="1"/>
    <col min="2" max="2" width="5.375" customWidth="1"/>
    <col min="3" max="3" width="18" customWidth="1"/>
    <col min="4" max="4" width="18.625" customWidth="1"/>
    <col min="5" max="5" width="8" customWidth="1"/>
    <col min="6" max="6" width="8.875" customWidth="1"/>
    <col min="7" max="7" width="7" customWidth="1"/>
    <col min="8" max="8" width="13" customWidth="1"/>
  </cols>
  <sheetData>
    <row r="1" spans="1:7" ht="27.75" customHeight="1" x14ac:dyDescent="0.15">
      <c r="B1" t="s">
        <v>18</v>
      </c>
      <c r="E1" t="s">
        <v>16</v>
      </c>
    </row>
    <row r="2" spans="1:7" x14ac:dyDescent="0.15">
      <c r="B2" s="3"/>
      <c r="C2" s="3"/>
      <c r="D2" s="3"/>
      <c r="E2" s="3"/>
      <c r="F2" s="8"/>
      <c r="G2" s="8" t="s">
        <v>6</v>
      </c>
    </row>
    <row r="3" spans="1:7" ht="27.75" customHeight="1" x14ac:dyDescent="0.15">
      <c r="B3" s="3"/>
      <c r="C3" s="3"/>
      <c r="D3" s="4"/>
      <c r="E3" s="3"/>
      <c r="F3" s="6" t="s">
        <v>3</v>
      </c>
      <c r="G3" s="7">
        <v>300</v>
      </c>
    </row>
    <row r="4" spans="1:7" ht="27.75" customHeight="1" thickBot="1" x14ac:dyDescent="0.2">
      <c r="B4" s="3"/>
      <c r="C4" s="3"/>
      <c r="D4" s="4"/>
      <c r="E4" s="3"/>
      <c r="F4" s="9" t="s">
        <v>4</v>
      </c>
      <c r="G4" s="10">
        <v>5</v>
      </c>
    </row>
    <row r="5" spans="1:7" ht="27.75" customHeight="1" x14ac:dyDescent="0.15">
      <c r="A5" s="26" t="s">
        <v>12</v>
      </c>
      <c r="B5" s="13">
        <v>1</v>
      </c>
      <c r="C5" s="11" t="s">
        <v>0</v>
      </c>
      <c r="D5" s="11" t="s">
        <v>7</v>
      </c>
      <c r="E5" s="11">
        <v>300</v>
      </c>
      <c r="F5" s="28">
        <f>SUM(G3*G4*E5)</f>
        <v>450000</v>
      </c>
      <c r="G5" s="29"/>
    </row>
    <row r="6" spans="1:7" ht="27.75" customHeight="1" x14ac:dyDescent="0.15">
      <c r="A6" s="27"/>
      <c r="B6" s="14">
        <v>2</v>
      </c>
      <c r="C6" s="1" t="s">
        <v>8</v>
      </c>
      <c r="D6" s="2" t="s">
        <v>5</v>
      </c>
      <c r="E6" s="2">
        <v>3500</v>
      </c>
      <c r="F6" s="30">
        <f>SUM(G4*E6)</f>
        <v>17500</v>
      </c>
      <c r="G6" s="31"/>
    </row>
    <row r="7" spans="1:7" ht="27.75" customHeight="1" x14ac:dyDescent="0.15">
      <c r="A7" s="27"/>
      <c r="B7" s="14">
        <v>3</v>
      </c>
      <c r="C7" s="1" t="s">
        <v>1</v>
      </c>
      <c r="D7" s="1" t="s">
        <v>5</v>
      </c>
      <c r="E7" s="1">
        <v>1000</v>
      </c>
      <c r="F7" s="30">
        <f>SUM(G4*E7)</f>
        <v>5000</v>
      </c>
      <c r="G7" s="31"/>
    </row>
    <row r="8" spans="1:7" ht="27.75" customHeight="1" x14ac:dyDescent="0.15">
      <c r="A8" s="27"/>
      <c r="B8" s="1">
        <v>4</v>
      </c>
      <c r="C8" s="1" t="s">
        <v>2</v>
      </c>
      <c r="D8" s="1" t="s">
        <v>5</v>
      </c>
      <c r="E8" s="1">
        <v>350</v>
      </c>
      <c r="F8" s="30">
        <f>SUM(G4*E8)</f>
        <v>1750</v>
      </c>
      <c r="G8" s="31"/>
    </row>
    <row r="9" spans="1:7" ht="27.75" customHeight="1" thickBot="1" x14ac:dyDescent="0.2">
      <c r="A9" s="18">
        <v>5</v>
      </c>
      <c r="B9" s="19"/>
      <c r="C9" s="12" t="s">
        <v>11</v>
      </c>
      <c r="D9" s="12" t="s">
        <v>21</v>
      </c>
      <c r="E9" s="12"/>
      <c r="F9" s="20">
        <f>SUM(F5:G8)*30%</f>
        <v>142275</v>
      </c>
      <c r="G9" s="21"/>
    </row>
    <row r="10" spans="1:7" ht="27.75" customHeight="1" thickBot="1" x14ac:dyDescent="0.2">
      <c r="A10" s="22">
        <v>6</v>
      </c>
      <c r="B10" s="23"/>
      <c r="C10" s="15" t="s">
        <v>13</v>
      </c>
      <c r="D10" s="17" t="s">
        <v>24</v>
      </c>
      <c r="E10" s="16"/>
      <c r="F10" s="24">
        <f>SUM(ROUNDUP(F5+F6+F7+F8+F9,-3))</f>
        <v>617000</v>
      </c>
      <c r="G10" s="25"/>
    </row>
    <row r="11" spans="1:7" ht="27.75" customHeight="1" x14ac:dyDescent="0.15"/>
    <row r="12" spans="1:7" ht="27.75" customHeight="1" x14ac:dyDescent="0.15">
      <c r="B12" s="5"/>
      <c r="C12" t="s">
        <v>9</v>
      </c>
      <c r="D12" t="s">
        <v>22</v>
      </c>
    </row>
    <row r="13" spans="1:7" ht="30.75" customHeight="1" x14ac:dyDescent="0.15">
      <c r="B13" t="s">
        <v>14</v>
      </c>
    </row>
    <row r="14" spans="1:7" x14ac:dyDescent="0.15">
      <c r="B14" t="s">
        <v>19</v>
      </c>
    </row>
    <row r="15" spans="1:7" x14ac:dyDescent="0.15">
      <c r="B15" t="s">
        <v>20</v>
      </c>
    </row>
    <row r="16" spans="1:7" x14ac:dyDescent="0.15">
      <c r="B16" t="s">
        <v>26</v>
      </c>
    </row>
  </sheetData>
  <sheetProtection algorithmName="SHA-512" hashValue="sbY7PV965bKth4RMcNzn13e/LlMXLZVLKKp3wVjw2f+3gCENpmVw2vJxJ4v5w2BV78cphZu9xzd8UXEElxZnfQ==" saltValue="YT2n3onsun1hWDVTSo9YOA==" spinCount="100000" sheet="1" objects="1" scenarios="1"/>
  <mergeCells count="9">
    <mergeCell ref="A9:B9"/>
    <mergeCell ref="F9:G9"/>
    <mergeCell ref="A10:B10"/>
    <mergeCell ref="F10:G10"/>
    <mergeCell ref="A5:A8"/>
    <mergeCell ref="F5:G5"/>
    <mergeCell ref="F6:G6"/>
    <mergeCell ref="F7:G7"/>
    <mergeCell ref="F8:G8"/>
  </mergeCells>
  <phoneticPr fontId="2"/>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G16"/>
  <sheetViews>
    <sheetView zoomScaleNormal="100" workbookViewId="0">
      <selection activeCell="E8" sqref="E8"/>
    </sheetView>
  </sheetViews>
  <sheetFormatPr defaultRowHeight="13.5" x14ac:dyDescent="0.15"/>
  <cols>
    <col min="1" max="1" width="4" customWidth="1"/>
    <col min="2" max="2" width="5.375" customWidth="1"/>
    <col min="3" max="3" width="18" customWidth="1"/>
    <col min="4" max="4" width="19.375" customWidth="1"/>
    <col min="5" max="5" width="8" customWidth="1"/>
    <col min="6" max="6" width="8.875" customWidth="1"/>
    <col min="7" max="7" width="7" customWidth="1"/>
    <col min="8" max="8" width="11" customWidth="1"/>
  </cols>
  <sheetData>
    <row r="1" spans="1:7" ht="27.75" customHeight="1" x14ac:dyDescent="0.15">
      <c r="B1" t="s">
        <v>17</v>
      </c>
      <c r="E1" t="s">
        <v>15</v>
      </c>
    </row>
    <row r="2" spans="1:7" x14ac:dyDescent="0.15">
      <c r="B2" s="3"/>
      <c r="C2" s="3"/>
      <c r="D2" s="3"/>
      <c r="E2" s="3"/>
      <c r="F2" s="8"/>
      <c r="G2" s="8" t="s">
        <v>6</v>
      </c>
    </row>
    <row r="3" spans="1:7" ht="27.75" customHeight="1" x14ac:dyDescent="0.15">
      <c r="B3" s="3"/>
      <c r="C3" s="3"/>
      <c r="D3" s="4"/>
      <c r="E3" s="3"/>
      <c r="F3" s="6" t="s">
        <v>3</v>
      </c>
      <c r="G3" s="7">
        <v>180</v>
      </c>
    </row>
    <row r="4" spans="1:7" ht="27.75" customHeight="1" thickBot="1" x14ac:dyDescent="0.2">
      <c r="B4" s="3"/>
      <c r="C4" s="3"/>
      <c r="D4" s="4"/>
      <c r="E4" s="3"/>
      <c r="F4" s="9" t="s">
        <v>4</v>
      </c>
      <c r="G4" s="10">
        <v>5</v>
      </c>
    </row>
    <row r="5" spans="1:7" ht="27.75" customHeight="1" x14ac:dyDescent="0.15">
      <c r="A5" s="26" t="s">
        <v>12</v>
      </c>
      <c r="B5" s="13">
        <v>1</v>
      </c>
      <c r="C5" s="11" t="s">
        <v>0</v>
      </c>
      <c r="D5" s="11" t="s">
        <v>7</v>
      </c>
      <c r="E5" s="11">
        <v>300</v>
      </c>
      <c r="F5" s="28">
        <f>SUM(G3*G4*E5)</f>
        <v>270000</v>
      </c>
      <c r="G5" s="29"/>
    </row>
    <row r="6" spans="1:7" ht="27.75" customHeight="1" x14ac:dyDescent="0.15">
      <c r="A6" s="27"/>
      <c r="B6" s="14">
        <v>2</v>
      </c>
      <c r="C6" s="1" t="s">
        <v>8</v>
      </c>
      <c r="D6" s="2" t="s">
        <v>5</v>
      </c>
      <c r="E6" s="2">
        <v>3500</v>
      </c>
      <c r="F6" s="30">
        <f>SUM(G4*E6)</f>
        <v>17500</v>
      </c>
      <c r="G6" s="31"/>
    </row>
    <row r="7" spans="1:7" ht="27.75" customHeight="1" x14ac:dyDescent="0.15">
      <c r="A7" s="27"/>
      <c r="B7" s="14">
        <v>3</v>
      </c>
      <c r="C7" s="1" t="s">
        <v>1</v>
      </c>
      <c r="D7" s="1" t="s">
        <v>5</v>
      </c>
      <c r="E7" s="1">
        <v>1000</v>
      </c>
      <c r="F7" s="30">
        <f>SUM(G4*E7)</f>
        <v>5000</v>
      </c>
      <c r="G7" s="31"/>
    </row>
    <row r="8" spans="1:7" ht="27.75" customHeight="1" x14ac:dyDescent="0.15">
      <c r="A8" s="27"/>
      <c r="B8" s="1">
        <v>4</v>
      </c>
      <c r="C8" s="1" t="s">
        <v>2</v>
      </c>
      <c r="D8" s="1" t="s">
        <v>5</v>
      </c>
      <c r="E8" s="1">
        <v>350</v>
      </c>
      <c r="F8" s="30">
        <f>SUM(G4*E8)</f>
        <v>1750</v>
      </c>
      <c r="G8" s="31"/>
    </row>
    <row r="9" spans="1:7" ht="27.75" customHeight="1" thickBot="1" x14ac:dyDescent="0.2">
      <c r="A9" s="18">
        <v>5</v>
      </c>
      <c r="B9" s="19"/>
      <c r="C9" s="12" t="s">
        <v>11</v>
      </c>
      <c r="D9" s="12" t="s">
        <v>21</v>
      </c>
      <c r="E9" s="12"/>
      <c r="F9" s="20">
        <f>SUM(F5:G8)*30%</f>
        <v>88275</v>
      </c>
      <c r="G9" s="21"/>
    </row>
    <row r="10" spans="1:7" ht="27.75" customHeight="1" thickBot="1" x14ac:dyDescent="0.2">
      <c r="A10" s="32">
        <v>6</v>
      </c>
      <c r="B10" s="33"/>
      <c r="C10" s="15" t="s">
        <v>13</v>
      </c>
      <c r="D10" s="17" t="s">
        <v>23</v>
      </c>
      <c r="E10" s="16"/>
      <c r="F10" s="24">
        <f>SUM(ROUNDUP(F5+F6+F7+F8+F9,-3))</f>
        <v>383000</v>
      </c>
      <c r="G10" s="25"/>
    </row>
    <row r="11" spans="1:7" ht="27.75" customHeight="1" x14ac:dyDescent="0.15"/>
    <row r="12" spans="1:7" ht="27.75" customHeight="1" x14ac:dyDescent="0.15">
      <c r="B12" s="5"/>
      <c r="C12" t="s">
        <v>9</v>
      </c>
      <c r="D12" t="s">
        <v>22</v>
      </c>
    </row>
    <row r="13" spans="1:7" ht="30.75" customHeight="1" x14ac:dyDescent="0.15">
      <c r="B13" t="s">
        <v>10</v>
      </c>
    </row>
    <row r="14" spans="1:7" x14ac:dyDescent="0.15">
      <c r="B14" t="s">
        <v>19</v>
      </c>
    </row>
    <row r="15" spans="1:7" x14ac:dyDescent="0.15">
      <c r="B15" t="s">
        <v>20</v>
      </c>
    </row>
    <row r="16" spans="1:7" x14ac:dyDescent="0.15">
      <c r="B16" t="s">
        <v>25</v>
      </c>
    </row>
  </sheetData>
  <sheetProtection algorithmName="SHA-512" hashValue="If+rAljv2/WdjQxSW5Svpy3vjrKRmFTxcjoLOP92I+231riTPmHGbWSO65Bm8fMj2G5h0G1pD4YX8vhKstTF6A==" saltValue="IwoekIrNfh8SBhqdpFN2tQ==" spinCount="100000" sheet="1" objects="1" scenarios="1"/>
  <mergeCells count="9">
    <mergeCell ref="F10:G10"/>
    <mergeCell ref="A10:B10"/>
    <mergeCell ref="F9:G9"/>
    <mergeCell ref="A9:B9"/>
    <mergeCell ref="A5:A8"/>
    <mergeCell ref="F5:G5"/>
    <mergeCell ref="F6:G6"/>
    <mergeCell ref="F7:G7"/>
    <mergeCell ref="F8:G8"/>
  </mergeCells>
  <phoneticPr fontId="2"/>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5箱（基本）25年</vt:lpstr>
      <vt:lpstr>5箱（基本）15年</vt:lpstr>
      <vt:lpstr>'5箱（基本）15年'!Print_Area</vt:lpstr>
      <vt:lpstr>'5箱（基本）25年'!Print_Area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神奈川県立病院機構</dc:creator>
  <cp:lastModifiedBy>市川　八重子</cp:lastModifiedBy>
  <cp:lastPrinted>2025-03-19T07:41:16Z</cp:lastPrinted>
  <dcterms:created xsi:type="dcterms:W3CDTF">2021-02-19T11:57:05Z</dcterms:created>
  <dcterms:modified xsi:type="dcterms:W3CDTF">2025-03-31T08:42:36Z</dcterms:modified>
</cp:coreProperties>
</file>